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570" activeTab="0"/>
  </bookViews>
  <sheets>
    <sheet name="Foglio1" sheetId="1" r:id="rId1"/>
    <sheet name="Foglio2" sheetId="2" r:id="rId2"/>
    <sheet name="Foglio3" sheetId="3" r:id="rId3"/>
  </sheets>
  <definedNames>
    <definedName name="Immobilizzazioni_tecniche" localSheetId="0">'Foglio1'!$B$4</definedName>
    <definedName name="Prezzo_di_1_unità_di_capitale" localSheetId="0">'Foglio1'!$K$3:$K$9</definedName>
    <definedName name="prezzo_di_vendita" localSheetId="0">'Foglio1'!$G$7</definedName>
    <definedName name="prezzo_di_vendita">#REF!</definedName>
    <definedName name="Prod.vità_fis.1_un.di_capitale" localSheetId="0">'Foglio1'!$B$17</definedName>
    <definedName name="Produzione_effettiva" localSheetId="0">'Foglio1'!$B$21</definedName>
    <definedName name="Produzione_effettiva">#REF!</definedName>
    <definedName name="Rapporti_Lavoro_Capitale" localSheetId="0">'Foglio1'!$B$13:$D$13</definedName>
    <definedName name="tasso_d_interesse" localSheetId="0">'Foglio1'!$G$10</definedName>
    <definedName name="tasso_d_interesse">#REF!</definedName>
  </definedNames>
  <calcPr fullCalcOnLoad="1"/>
</workbook>
</file>

<file path=xl/sharedStrings.xml><?xml version="1.0" encoding="utf-8"?>
<sst xmlns="http://schemas.openxmlformats.org/spreadsheetml/2006/main" count="50" uniqueCount="48">
  <si>
    <t xml:space="preserve">vedi </t>
  </si>
  <si>
    <t>Round</t>
  </si>
  <si>
    <t>Prezzo per unità di capitale</t>
  </si>
  <si>
    <t>Numero delle unità di capitale</t>
  </si>
  <si>
    <t>Perdita di produttività</t>
  </si>
  <si>
    <t>Quota d'ammortamento</t>
  </si>
  <si>
    <t>(in Euro)</t>
  </si>
  <si>
    <t>(in n.ro un.di cap. equivalenti)</t>
  </si>
  <si>
    <t>Attività</t>
  </si>
  <si>
    <t>Passività e Netto</t>
  </si>
  <si>
    <t>Immobilizzazioni tecniche</t>
  </si>
  <si>
    <t>Finanziamenti a lungo termine</t>
  </si>
  <si>
    <t>Mezzi propri</t>
  </si>
  <si>
    <t>(dal Notiziario Economico)</t>
  </si>
  <si>
    <t>Settore S</t>
  </si>
  <si>
    <t>operai</t>
  </si>
  <si>
    <t>impiegati</t>
  </si>
  <si>
    <t>dirigenti</t>
  </si>
  <si>
    <t>prezzo di vendita</t>
  </si>
  <si>
    <t>Forza lavoro</t>
  </si>
  <si>
    <t>domanda di mercato</t>
  </si>
  <si>
    <t>di cui neo-assunti</t>
  </si>
  <si>
    <t>di cui promossi</t>
  </si>
  <si>
    <t>tasso d'interesse</t>
  </si>
  <si>
    <t>Salario (v. Notiziario Economico)</t>
  </si>
  <si>
    <t>Costo del lavoro</t>
  </si>
  <si>
    <t>Rapporti Lavoro/Capitale</t>
  </si>
  <si>
    <t>Produz.tecnicam.possibile</t>
  </si>
  <si>
    <t>forza lavoro compatibile un.capit..</t>
  </si>
  <si>
    <t>Prod.vità fis.1 un.di capitale</t>
  </si>
  <si>
    <t>Unità di capitale disponibili</t>
  </si>
  <si>
    <t>Produzione tecnic. possibile</t>
  </si>
  <si>
    <t>Produzione effettiva</t>
  </si>
  <si>
    <t>Unità di capitale comp.forza-lav.</t>
  </si>
  <si>
    <t>Fatturato</t>
  </si>
  <si>
    <t>Costo beni e servizi intermedi</t>
  </si>
  <si>
    <t>non facile da prevedere</t>
  </si>
  <si>
    <t>Consulenze</t>
  </si>
  <si>
    <t>Oneri finanziari</t>
  </si>
  <si>
    <t>Ammortamenti</t>
  </si>
  <si>
    <t>Totale costi</t>
  </si>
  <si>
    <t>Utile lordo</t>
  </si>
  <si>
    <t xml:space="preserve">Budget dell'Azienda </t>
  </si>
  <si>
    <t>Immobilizzazioni nette esistenti</t>
  </si>
  <si>
    <t>Investimenti lordi</t>
  </si>
  <si>
    <t>Rif. round</t>
  </si>
  <si>
    <t>Per sfruttare al meglio questa tabella si consiglia di vedere l'esempio di Calcolo relativo alle immobilizzazioni (v. Guida al gioco)</t>
  </si>
  <si>
    <t>Immobilizzazioni decise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</si>
</sst>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0.0000"/>
    <numFmt numFmtId="181" formatCode="0.000000"/>
    <numFmt numFmtId="182" formatCode="0.0000000"/>
    <numFmt numFmtId="183" formatCode="0.00000"/>
    <numFmt numFmtId="184" formatCode="0.00000000"/>
    <numFmt numFmtId="185" formatCode="#,##0.000"/>
    <numFmt numFmtId="186" formatCode="General_)"/>
    <numFmt numFmtId="187" formatCode="dd\-mmm_)"/>
    <numFmt numFmtId="188" formatCode="#,##0.000_);\(#,##0.000\)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_)"/>
    <numFmt numFmtId="195" formatCode="0_)"/>
    <numFmt numFmtId="196" formatCode="_-* #,##0.0_-;\-* #,##0.0_-;_-* &quot;-&quot;_-;_-@_-"/>
    <numFmt numFmtId="197" formatCode="_-* #,##0.00_-;\-* #,##0.00_-;_-* &quot;-&quot;_-;_-@_-"/>
    <numFmt numFmtId="198" formatCode="#,##0.0_);\(#,##0.0\)"/>
    <numFmt numFmtId="199" formatCode="_-* #,##0.000_-;\-* #,##0.000_-;_-* &quot;-&quot;_-;_-@_-"/>
    <numFmt numFmtId="200" formatCode="_-* #,##0.0000_-;\-* #,##0.0000_-;_-* &quot;-&quot;_-;_-@_-"/>
  </numFmts>
  <fonts count="7">
    <font>
      <sz val="11"/>
      <name val="Arial"/>
      <family val="0"/>
    </font>
    <font>
      <sz val="10"/>
      <name val="Arial"/>
      <family val="0"/>
    </font>
    <font>
      <sz val="10"/>
      <name val="Courier"/>
      <family val="0"/>
    </font>
    <font>
      <i/>
      <sz val="24"/>
      <name val="Helv"/>
      <family val="0"/>
    </font>
    <font>
      <sz val="12"/>
      <name val="Arial"/>
      <family val="2"/>
    </font>
    <font>
      <b/>
      <sz val="10"/>
      <name val="Arial"/>
      <family val="0"/>
    </font>
    <font>
      <i/>
      <sz val="12"/>
      <name val="Helv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darkUp">
        <bgColor indexed="22"/>
      </patternFill>
    </fill>
    <fill>
      <patternFill patternType="solid">
        <fgColor indexed="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2" borderId="0" xfId="17" applyFont="1" applyFill="1" applyBorder="1" applyAlignment="1">
      <alignment horizontal="left"/>
      <protection/>
    </xf>
    <xf numFmtId="0" fontId="1" fillId="2" borderId="0" xfId="17" applyFill="1" applyBorder="1" applyAlignment="1">
      <alignment horizontal="centerContinuous"/>
      <protection/>
    </xf>
    <xf numFmtId="0" fontId="1" fillId="2" borderId="1" xfId="17" applyFill="1" applyBorder="1" applyAlignment="1">
      <alignment horizontal="centerContinuous"/>
      <protection/>
    </xf>
    <xf numFmtId="0" fontId="1" fillId="2" borderId="0" xfId="17" applyFill="1" applyAlignment="1">
      <alignment horizontal="centerContinuous"/>
      <protection/>
    </xf>
    <xf numFmtId="0" fontId="1" fillId="0" borderId="0" xfId="17" applyFill="1" applyBorder="1" applyAlignment="1">
      <alignment horizontal="centerContinuous"/>
      <protection/>
    </xf>
    <xf numFmtId="0" fontId="5" fillId="3" borderId="2" xfId="17" applyFont="1" applyFill="1" applyBorder="1" applyAlignment="1">
      <alignment horizontal="center" vertical="center" wrapText="1"/>
      <protection/>
    </xf>
    <xf numFmtId="0" fontId="1" fillId="0" borderId="0" xfId="17">
      <alignment/>
      <protection/>
    </xf>
    <xf numFmtId="0" fontId="1" fillId="2" borderId="0" xfId="17" applyFill="1">
      <alignment/>
      <protection/>
    </xf>
    <xf numFmtId="0" fontId="1" fillId="0" borderId="0" xfId="17" applyAlignment="1">
      <alignment/>
      <protection/>
    </xf>
    <xf numFmtId="0" fontId="5" fillId="3" borderId="3" xfId="17" applyFont="1" applyFill="1" applyBorder="1" applyAlignment="1">
      <alignment horizontal="center" vertical="center" wrapText="1"/>
      <protection/>
    </xf>
    <xf numFmtId="0" fontId="1" fillId="2" borderId="0" xfId="17" applyFill="1" applyBorder="1">
      <alignment/>
      <protection/>
    </xf>
    <xf numFmtId="0" fontId="1" fillId="2" borderId="0" xfId="17" applyFill="1" applyBorder="1" applyAlignment="1">
      <alignment horizontal="center"/>
      <protection/>
    </xf>
    <xf numFmtId="0" fontId="1" fillId="0" borderId="4" xfId="17" applyFill="1" applyBorder="1" applyAlignment="1">
      <alignment horizontal="center"/>
      <protection/>
    </xf>
    <xf numFmtId="0" fontId="1" fillId="0" borderId="5" xfId="17" applyFont="1" applyBorder="1" applyAlignment="1">
      <alignment horizontal="center"/>
      <protection/>
    </xf>
    <xf numFmtId="0" fontId="1" fillId="0" borderId="5" xfId="17" applyFont="1" applyBorder="1" applyAlignment="1">
      <alignment horizontal="center" wrapText="1"/>
      <protection/>
    </xf>
    <xf numFmtId="0" fontId="1" fillId="2" borderId="0" xfId="17" applyFill="1" applyBorder="1" applyAlignment="1">
      <alignment horizontal="left"/>
      <protection/>
    </xf>
    <xf numFmtId="41" fontId="1" fillId="2" borderId="6" xfId="16" applyFill="1" applyBorder="1" applyAlignment="1">
      <alignment horizontal="centerContinuous"/>
    </xf>
    <xf numFmtId="41" fontId="1" fillId="0" borderId="7" xfId="16" applyFill="1" applyBorder="1" applyAlignment="1">
      <alignment horizontal="left"/>
    </xf>
    <xf numFmtId="0" fontId="1" fillId="0" borderId="8" xfId="17" applyFill="1" applyBorder="1" applyAlignment="1">
      <alignment horizontal="center"/>
      <protection/>
    </xf>
    <xf numFmtId="2" fontId="1" fillId="0" borderId="8" xfId="17" applyNumberFormat="1" applyFill="1" applyBorder="1">
      <alignment/>
      <protection/>
    </xf>
    <xf numFmtId="0" fontId="1" fillId="0" borderId="8" xfId="17" applyFill="1" applyBorder="1">
      <alignment/>
      <protection/>
    </xf>
    <xf numFmtId="0" fontId="1" fillId="0" borderId="8" xfId="17" applyBorder="1">
      <alignment/>
      <protection/>
    </xf>
    <xf numFmtId="41" fontId="1" fillId="2" borderId="0" xfId="16" applyFill="1" applyBorder="1" applyAlignment="1">
      <alignment/>
    </xf>
    <xf numFmtId="178" fontId="1" fillId="2" borderId="0" xfId="17" applyNumberFormat="1" applyFill="1" applyBorder="1">
      <alignment/>
      <protection/>
    </xf>
    <xf numFmtId="41" fontId="1" fillId="0" borderId="9" xfId="16" applyFill="1" applyBorder="1" applyAlignment="1">
      <alignment/>
    </xf>
    <xf numFmtId="0" fontId="6" fillId="0" borderId="0" xfId="17" applyFont="1" applyFill="1" applyBorder="1" applyAlignment="1">
      <alignment horizontal="left"/>
      <protection/>
    </xf>
    <xf numFmtId="2" fontId="1" fillId="0" borderId="0" xfId="17" applyNumberFormat="1" applyFill="1" applyBorder="1" applyAlignment="1">
      <alignment/>
      <protection/>
    </xf>
    <xf numFmtId="0" fontId="1" fillId="0" borderId="10" xfId="17" applyFill="1" applyBorder="1" applyAlignment="1">
      <alignment horizontal="left"/>
      <protection/>
    </xf>
    <xf numFmtId="0" fontId="1" fillId="0" borderId="11" xfId="17" applyFill="1" applyBorder="1" applyAlignment="1">
      <alignment horizontal="left"/>
      <protection/>
    </xf>
    <xf numFmtId="0" fontId="1" fillId="0" borderId="12" xfId="17" applyFill="1" applyBorder="1" applyAlignment="1">
      <alignment horizontal="left"/>
      <protection/>
    </xf>
    <xf numFmtId="0" fontId="1" fillId="0" borderId="0" xfId="17" applyFill="1" applyBorder="1" applyAlignment="1">
      <alignment/>
      <protection/>
    </xf>
    <xf numFmtId="2" fontId="1" fillId="0" borderId="0" xfId="16" applyNumberFormat="1" applyFill="1" applyBorder="1" applyAlignment="1">
      <alignment/>
    </xf>
    <xf numFmtId="0" fontId="1" fillId="0" borderId="13" xfId="17" applyBorder="1">
      <alignment/>
      <protection/>
    </xf>
    <xf numFmtId="0" fontId="1" fillId="0" borderId="0" xfId="17" applyBorder="1">
      <alignment/>
      <protection/>
    </xf>
    <xf numFmtId="0" fontId="1" fillId="0" borderId="14" xfId="17" applyBorder="1">
      <alignment/>
      <protection/>
    </xf>
    <xf numFmtId="41" fontId="1" fillId="0" borderId="0" xfId="16" applyFill="1" applyBorder="1" applyAlignment="1">
      <alignment/>
    </xf>
    <xf numFmtId="0" fontId="1" fillId="4" borderId="15" xfId="17" applyFill="1" applyBorder="1">
      <alignment/>
      <protection/>
    </xf>
    <xf numFmtId="0" fontId="1" fillId="0" borderId="16" xfId="17" applyBorder="1">
      <alignment/>
      <protection/>
    </xf>
    <xf numFmtId="0" fontId="1" fillId="0" borderId="17" xfId="17" applyBorder="1">
      <alignment/>
      <protection/>
    </xf>
    <xf numFmtId="9" fontId="1" fillId="0" borderId="0" xfId="16" applyNumberFormat="1" applyFill="1" applyBorder="1" applyAlignment="1">
      <alignment/>
    </xf>
    <xf numFmtId="178" fontId="1" fillId="0" borderId="0" xfId="17" applyNumberFormat="1" applyFill="1" applyBorder="1">
      <alignment/>
      <protection/>
    </xf>
    <xf numFmtId="0" fontId="1" fillId="0" borderId="0" xfId="17" applyFill="1" applyBorder="1">
      <alignment/>
      <protection/>
    </xf>
    <xf numFmtId="1" fontId="1" fillId="0" borderId="0" xfId="17" applyNumberFormat="1" applyFill="1" applyBorder="1">
      <alignment/>
      <protection/>
    </xf>
    <xf numFmtId="178" fontId="1" fillId="0" borderId="16" xfId="17" applyNumberFormat="1" applyFill="1" applyBorder="1">
      <alignment/>
      <protection/>
    </xf>
    <xf numFmtId="41" fontId="1" fillId="0" borderId="16" xfId="16" applyFill="1" applyBorder="1" applyAlignment="1">
      <alignment/>
    </xf>
    <xf numFmtId="41" fontId="1" fillId="5" borderId="18" xfId="16" applyFill="1" applyBorder="1" applyAlignment="1">
      <alignment/>
    </xf>
    <xf numFmtId="41" fontId="1" fillId="5" borderId="19" xfId="16" applyFill="1" applyBorder="1" applyAlignment="1">
      <alignment/>
    </xf>
    <xf numFmtId="41" fontId="1" fillId="5" borderId="20" xfId="16" applyFill="1" applyBorder="1" applyAlignment="1">
      <alignment/>
    </xf>
    <xf numFmtId="0" fontId="1" fillId="0" borderId="0" xfId="17" applyFill="1">
      <alignment/>
      <protection/>
    </xf>
    <xf numFmtId="1" fontId="1" fillId="0" borderId="0" xfId="17" applyNumberFormat="1">
      <alignment/>
      <protection/>
    </xf>
    <xf numFmtId="178" fontId="1" fillId="0" borderId="0" xfId="17" applyNumberFormat="1">
      <alignment/>
      <protection/>
    </xf>
    <xf numFmtId="2" fontId="1" fillId="0" borderId="0" xfId="17" applyNumberFormat="1">
      <alignment/>
      <protection/>
    </xf>
    <xf numFmtId="2" fontId="1" fillId="5" borderId="21" xfId="17" applyNumberFormat="1" applyFill="1" applyBorder="1">
      <alignment/>
      <protection/>
    </xf>
    <xf numFmtId="0" fontId="1" fillId="0" borderId="0" xfId="17" applyAlignment="1">
      <alignment horizontal="right"/>
      <protection/>
    </xf>
    <xf numFmtId="41" fontId="1" fillId="0" borderId="0" xfId="16" applyNumberFormat="1" applyFill="1" applyAlignment="1">
      <alignment/>
    </xf>
    <xf numFmtId="1" fontId="1" fillId="0" borderId="0" xfId="17" applyNumberFormat="1" applyFill="1">
      <alignment/>
      <protection/>
    </xf>
    <xf numFmtId="185" fontId="1" fillId="0" borderId="0" xfId="17" applyNumberFormat="1" applyFill="1">
      <alignment/>
      <protection/>
    </xf>
    <xf numFmtId="9" fontId="1" fillId="0" borderId="0" xfId="18" applyFill="1" applyAlignment="1">
      <alignment/>
    </xf>
    <xf numFmtId="9" fontId="1" fillId="0" borderId="0" xfId="18" applyAlignment="1">
      <alignment/>
    </xf>
    <xf numFmtId="9" fontId="1" fillId="0" borderId="0" xfId="17" applyNumberFormat="1">
      <alignment/>
      <protection/>
    </xf>
    <xf numFmtId="41" fontId="1" fillId="0" borderId="0" xfId="17" applyNumberFormat="1" applyFill="1" applyBorder="1">
      <alignment/>
      <protection/>
    </xf>
    <xf numFmtId="41" fontId="1" fillId="0" borderId="4" xfId="17" applyNumberFormat="1" applyFont="1" applyFill="1" applyBorder="1" applyAlignment="1">
      <alignment horizontal="center"/>
      <protection/>
    </xf>
    <xf numFmtId="41" fontId="1" fillId="0" borderId="5" xfId="17" applyNumberFormat="1" applyFont="1" applyFill="1" applyBorder="1" applyAlignment="1">
      <alignment horizontal="center"/>
      <protection/>
    </xf>
    <xf numFmtId="1" fontId="1" fillId="0" borderId="5" xfId="17" applyNumberFormat="1" applyFont="1" applyFill="1" applyBorder="1" applyAlignment="1">
      <alignment horizontal="center"/>
      <protection/>
    </xf>
    <xf numFmtId="0" fontId="5" fillId="0" borderId="2" xfId="17" applyFont="1" applyBorder="1" applyAlignment="1">
      <alignment horizontal="center" vertical="center" wrapText="1"/>
      <protection/>
    </xf>
    <xf numFmtId="0" fontId="1" fillId="0" borderId="3" xfId="17" applyBorder="1" applyAlignment="1">
      <alignment horizontal="center" vertical="center" wrapText="1"/>
      <protection/>
    </xf>
    <xf numFmtId="0" fontId="1" fillId="0" borderId="0" xfId="17" applyFill="1" applyBorder="1" applyAlignment="1">
      <alignment horizontal="center"/>
      <protection/>
    </xf>
    <xf numFmtId="0" fontId="1" fillId="0" borderId="5" xfId="17" applyFill="1" applyBorder="1" applyAlignment="1">
      <alignment horizontal="center"/>
      <protection/>
    </xf>
    <xf numFmtId="0" fontId="5" fillId="0" borderId="4" xfId="17" applyFont="1" applyBorder="1" applyAlignment="1">
      <alignment horizontal="center" vertical="center" textRotation="180"/>
      <protection/>
    </xf>
    <xf numFmtId="0" fontId="5" fillId="0" borderId="22" xfId="17" applyFont="1" applyBorder="1" applyAlignment="1">
      <alignment horizontal="center" vertical="center" textRotation="180"/>
      <protection/>
    </xf>
    <xf numFmtId="0" fontId="4" fillId="0" borderId="0" xfId="17" applyFont="1" applyAlignment="1">
      <alignment/>
      <protection/>
    </xf>
    <xf numFmtId="0" fontId="1" fillId="0" borderId="0" xfId="17" applyAlignment="1">
      <alignment/>
      <protection/>
    </xf>
    <xf numFmtId="0" fontId="1" fillId="0" borderId="23" xfId="17" applyFont="1" applyFill="1" applyBorder="1" applyAlignment="1">
      <alignment horizontal="justify" vertical="center"/>
      <protection/>
    </xf>
    <xf numFmtId="0" fontId="1" fillId="0" borderId="0" xfId="17" applyFill="1" applyBorder="1" applyAlignment="1">
      <alignment horizontal="justify" vertical="center"/>
      <protection/>
    </xf>
    <xf numFmtId="0" fontId="1" fillId="0" borderId="23" xfId="17" applyFill="1" applyBorder="1" applyAlignment="1">
      <alignment horizontal="justify" vertical="center"/>
      <protection/>
    </xf>
  </cellXfs>
  <cellStyles count="7">
    <cellStyle name="Normal" xfId="0"/>
    <cellStyle name="Comma" xfId="15"/>
    <cellStyle name="Comma [0]" xfId="16"/>
    <cellStyle name="Normale_budget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314325</xdr:rowOff>
    </xdr:from>
    <xdr:to>
      <xdr:col>6</xdr:col>
      <xdr:colOff>819150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77050" y="695325"/>
          <a:ext cx="419100" cy="95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J1">
      <selection activeCell="O3" sqref="O3"/>
    </sheetView>
  </sheetViews>
  <sheetFormatPr defaultColWidth="9.00390625" defaultRowHeight="14.25"/>
  <cols>
    <col min="1" max="1" width="23.75390625" style="7" customWidth="1"/>
    <col min="2" max="2" width="12.50390625" style="7" customWidth="1"/>
    <col min="3" max="3" width="22.50390625" style="7" customWidth="1"/>
    <col min="4" max="4" width="10.25390625" style="7" customWidth="1"/>
    <col min="5" max="5" width="2.75390625" style="7" customWidth="1"/>
    <col min="6" max="6" width="13.25390625" style="7" customWidth="1"/>
    <col min="7" max="7" width="11.75390625" style="7" customWidth="1"/>
    <col min="8" max="8" width="4.25390625" style="7" customWidth="1"/>
    <col min="9" max="9" width="14.00390625" style="7" customWidth="1"/>
    <col min="10" max="10" width="14.125" style="7" customWidth="1"/>
    <col min="11" max="11" width="10.75390625" style="7" customWidth="1"/>
    <col min="12" max="12" width="9.625" style="7" customWidth="1"/>
    <col min="13" max="13" width="12.125" style="7" customWidth="1"/>
    <col min="14" max="14" width="4.25390625" style="7" customWidth="1"/>
    <col min="15" max="15" width="14.25390625" style="7" customWidth="1"/>
    <col min="16" max="16" width="12.875" style="7" customWidth="1"/>
    <col min="17" max="16384" width="8.00390625" style="7" customWidth="1"/>
  </cols>
  <sheetData>
    <row r="1" spans="1:16" ht="30" customHeight="1">
      <c r="A1" s="1" t="s">
        <v>42</v>
      </c>
      <c r="B1" s="2"/>
      <c r="C1" s="3"/>
      <c r="D1" s="4"/>
      <c r="E1" s="4"/>
      <c r="F1" s="5"/>
      <c r="G1" s="71" t="s">
        <v>0</v>
      </c>
      <c r="H1" s="69" t="s">
        <v>1</v>
      </c>
      <c r="I1" s="6" t="s">
        <v>47</v>
      </c>
      <c r="J1" s="6" t="s">
        <v>43</v>
      </c>
      <c r="K1" s="6" t="s">
        <v>44</v>
      </c>
      <c r="L1" s="65" t="s">
        <v>2</v>
      </c>
      <c r="M1" s="65" t="s">
        <v>3</v>
      </c>
      <c r="N1" s="69" t="s">
        <v>45</v>
      </c>
      <c r="O1" s="6" t="s">
        <v>4</v>
      </c>
      <c r="P1" s="65" t="s">
        <v>5</v>
      </c>
    </row>
    <row r="2" spans="1:16" ht="25.5">
      <c r="A2" s="8"/>
      <c r="B2" s="2"/>
      <c r="C2" s="2"/>
      <c r="D2" s="2"/>
      <c r="E2" s="4"/>
      <c r="G2" s="72"/>
      <c r="H2" s="70"/>
      <c r="I2" s="10" t="s">
        <v>6</v>
      </c>
      <c r="J2" s="10" t="s">
        <v>6</v>
      </c>
      <c r="K2" s="10"/>
      <c r="L2" s="66"/>
      <c r="M2" s="66"/>
      <c r="N2" s="70"/>
      <c r="O2" s="10" t="s">
        <v>7</v>
      </c>
      <c r="P2" s="66"/>
    </row>
    <row r="3" spans="1:16" ht="13.5" thickBot="1">
      <c r="A3" s="11" t="s">
        <v>8</v>
      </c>
      <c r="B3" s="12"/>
      <c r="C3" s="12" t="s">
        <v>9</v>
      </c>
      <c r="D3" s="12"/>
      <c r="E3" s="12"/>
      <c r="H3" s="13"/>
      <c r="I3" s="62">
        <f>B4</f>
        <v>0</v>
      </c>
      <c r="J3" s="63"/>
      <c r="K3" s="64">
        <f>I3-J3</f>
        <v>0</v>
      </c>
      <c r="M3" s="14" t="e">
        <f>K3/L3</f>
        <v>#DIV/0!</v>
      </c>
      <c r="N3" s="14"/>
      <c r="O3" s="15">
        <v>0</v>
      </c>
      <c r="P3" s="14">
        <f>K3*8%</f>
        <v>0</v>
      </c>
    </row>
    <row r="4" spans="1:15" ht="12.75">
      <c r="A4" s="16" t="s">
        <v>10</v>
      </c>
      <c r="B4" s="17">
        <f>SUM(D4:D5)</f>
        <v>0</v>
      </c>
      <c r="C4" s="16" t="s">
        <v>11</v>
      </c>
      <c r="D4" s="18">
        <v>0</v>
      </c>
      <c r="E4" s="12"/>
      <c r="H4" s="19"/>
      <c r="I4" s="20"/>
      <c r="J4" s="20"/>
      <c r="K4" s="21"/>
      <c r="L4" s="21"/>
      <c r="M4" s="21"/>
      <c r="N4" s="21"/>
      <c r="O4" s="14"/>
    </row>
    <row r="5" spans="1:16" ht="13.5" thickBot="1">
      <c r="A5" s="16"/>
      <c r="B5" s="23"/>
      <c r="C5" s="24" t="s">
        <v>12</v>
      </c>
      <c r="D5" s="25"/>
      <c r="E5" s="12"/>
      <c r="F5" s="67" t="s">
        <v>13</v>
      </c>
      <c r="G5" s="68"/>
      <c r="H5" s="73" t="s">
        <v>46</v>
      </c>
      <c r="I5" s="74"/>
      <c r="J5" s="74"/>
      <c r="K5" s="74"/>
      <c r="L5" s="74"/>
      <c r="M5" s="74"/>
      <c r="N5" s="74"/>
      <c r="O5" s="74"/>
      <c r="P5" s="74"/>
    </row>
    <row r="6" spans="1:16" ht="15.75">
      <c r="A6" s="16"/>
      <c r="B6" s="16"/>
      <c r="C6" s="16"/>
      <c r="D6" s="16"/>
      <c r="E6" s="12"/>
      <c r="G6" s="26" t="s">
        <v>14</v>
      </c>
      <c r="H6" s="75"/>
      <c r="I6" s="74"/>
      <c r="J6" s="74"/>
      <c r="K6" s="74"/>
      <c r="L6" s="74"/>
      <c r="M6" s="74"/>
      <c r="N6" s="74"/>
      <c r="O6" s="74"/>
      <c r="P6" s="74"/>
    </row>
    <row r="7" spans="1:16" ht="13.5" thickBot="1">
      <c r="A7" s="16"/>
      <c r="B7" s="16" t="s">
        <v>15</v>
      </c>
      <c r="C7" s="16" t="s">
        <v>16</v>
      </c>
      <c r="D7" s="16" t="s">
        <v>17</v>
      </c>
      <c r="E7" s="12"/>
      <c r="F7" s="7" t="s">
        <v>18</v>
      </c>
      <c r="G7" s="27"/>
      <c r="H7" s="75"/>
      <c r="I7" s="74"/>
      <c r="J7" s="74"/>
      <c r="K7" s="74"/>
      <c r="L7" s="74"/>
      <c r="M7" s="74"/>
      <c r="N7" s="74"/>
      <c r="O7" s="74"/>
      <c r="P7" s="74"/>
    </row>
    <row r="8" spans="1:15" ht="12.75">
      <c r="A8" s="16" t="s">
        <v>19</v>
      </c>
      <c r="B8" s="28">
        <v>11</v>
      </c>
      <c r="C8" s="29">
        <v>7</v>
      </c>
      <c r="D8" s="30">
        <v>1</v>
      </c>
      <c r="E8" s="12"/>
      <c r="F8" s="31" t="s">
        <v>20</v>
      </c>
      <c r="G8" s="32"/>
      <c r="H8" s="19"/>
      <c r="I8" s="21"/>
      <c r="J8" s="21"/>
      <c r="K8" s="21"/>
      <c r="L8" s="21"/>
      <c r="M8" s="22"/>
      <c r="N8" s="22"/>
      <c r="O8" s="22"/>
    </row>
    <row r="9" spans="1:15" ht="12.75">
      <c r="A9" s="16" t="s">
        <v>21</v>
      </c>
      <c r="B9" s="33"/>
      <c r="C9" s="34"/>
      <c r="D9" s="35"/>
      <c r="E9" s="12"/>
      <c r="F9" s="5"/>
      <c r="G9" s="36"/>
      <c r="H9" s="19"/>
      <c r="I9" s="21"/>
      <c r="J9" s="21"/>
      <c r="K9" s="21"/>
      <c r="L9" s="21"/>
      <c r="M9" s="22"/>
      <c r="N9" s="22"/>
      <c r="O9" s="22"/>
    </row>
    <row r="10" spans="1:15" ht="13.5" thickBot="1">
      <c r="A10" s="16" t="s">
        <v>22</v>
      </c>
      <c r="B10" s="37"/>
      <c r="C10" s="38"/>
      <c r="D10" s="39"/>
      <c r="E10" s="12"/>
      <c r="F10" s="5" t="s">
        <v>23</v>
      </c>
      <c r="G10" s="40"/>
      <c r="H10" s="41"/>
      <c r="I10" s="42"/>
      <c r="J10" s="42"/>
      <c r="K10" s="42"/>
      <c r="M10" s="42" t="e">
        <f>SUM(M$3:M9)</f>
        <v>#DIV/0!</v>
      </c>
      <c r="O10" s="42">
        <f>SUM(O$3:O9)</f>
        <v>0</v>
      </c>
    </row>
    <row r="11" spans="1:13" ht="12.75">
      <c r="A11" s="34" t="s">
        <v>24</v>
      </c>
      <c r="B11" s="34"/>
      <c r="C11" s="34"/>
      <c r="D11" s="34"/>
      <c r="E11" s="34"/>
      <c r="F11" s="5"/>
      <c r="G11" s="36"/>
      <c r="H11" s="43"/>
      <c r="I11" s="42"/>
      <c r="J11" s="42"/>
      <c r="K11" s="42"/>
      <c r="M11" s="42" t="e">
        <f>M10-O10</f>
        <v>#DIV/0!</v>
      </c>
    </row>
    <row r="12" spans="1:8" ht="13.5" thickBot="1">
      <c r="A12" s="44" t="s">
        <v>25</v>
      </c>
      <c r="B12" s="45">
        <f>B8*B11</f>
        <v>0</v>
      </c>
      <c r="C12" s="45">
        <f>C8*C11</f>
        <v>0</v>
      </c>
      <c r="D12" s="45">
        <f>D8*D11</f>
        <v>0</v>
      </c>
      <c r="F12" s="5"/>
      <c r="G12" s="36"/>
      <c r="H12" s="43"/>
    </row>
    <row r="13" spans="1:12" ht="13.5" thickBot="1">
      <c r="A13" s="41" t="s">
        <v>26</v>
      </c>
      <c r="B13" s="46"/>
      <c r="C13" s="47"/>
      <c r="D13" s="48"/>
      <c r="F13" s="5"/>
      <c r="G13" s="36"/>
      <c r="H13" s="41"/>
      <c r="I13" s="49"/>
      <c r="J13" s="49"/>
      <c r="K13" s="49"/>
      <c r="L13" s="49"/>
    </row>
    <row r="14" spans="1:8" ht="12.75">
      <c r="A14" s="7" t="s">
        <v>27</v>
      </c>
      <c r="B14" s="50" t="e">
        <f>(B8-B9/4)*100*Prod.vità_fis.1_un.di_capitale/Rapporti_Lavoro_Capitale</f>
        <v>#DIV/0!</v>
      </c>
      <c r="C14" s="50" t="e">
        <f>(C8-C9/3-C10/(3*2))*100*Prod.vità_fis.1_un.di_capitale/Rapporti_Lavoro_Capitale</f>
        <v>#DIV/0!</v>
      </c>
      <c r="D14" s="50" t="e">
        <f>(D8-D9/2-D10/(2*2))*100*Prod.vità_fis.1_un.di_capitale/Rapporti_Lavoro_Capitale</f>
        <v>#DIV/0!</v>
      </c>
      <c r="F14" s="5"/>
      <c r="G14" s="36"/>
      <c r="H14" s="41"/>
    </row>
    <row r="15" spans="1:8" ht="12.75">
      <c r="A15" s="7" t="s">
        <v>28</v>
      </c>
      <c r="B15" s="51" t="e">
        <f>$B22*Rapporti_Lavoro_Capitale/100</f>
        <v>#DIV/0!</v>
      </c>
      <c r="C15" s="51" t="e">
        <f>$B22*Rapporti_Lavoro_Capitale/100</f>
        <v>#DIV/0!</v>
      </c>
      <c r="D15" s="51" t="e">
        <f>$B22*Rapporti_Lavoro_Capitale/100</f>
        <v>#DIV/0!</v>
      </c>
      <c r="F15" s="5"/>
      <c r="G15" s="36"/>
      <c r="H15" s="42"/>
    </row>
    <row r="16" spans="2:8" ht="13.5" thickBot="1">
      <c r="B16" s="52"/>
      <c r="C16" s="52"/>
      <c r="D16" s="52"/>
      <c r="F16" s="5"/>
      <c r="G16" s="36"/>
      <c r="H16" s="42"/>
    </row>
    <row r="17" spans="1:8" ht="13.5" thickBot="1">
      <c r="A17" s="9" t="s">
        <v>29</v>
      </c>
      <c r="B17" s="53"/>
      <c r="C17" s="54"/>
      <c r="F17" s="5"/>
      <c r="G17" s="36"/>
      <c r="H17" s="42"/>
    </row>
    <row r="18" spans="4:8" ht="12.75">
      <c r="D18" s="49"/>
      <c r="F18" s="5"/>
      <c r="G18" s="36"/>
      <c r="H18" s="42"/>
    </row>
    <row r="19" spans="1:8" ht="12.75">
      <c r="A19" s="7" t="s">
        <v>30</v>
      </c>
      <c r="B19" s="55" t="e">
        <f>M11</f>
        <v>#DIV/0!</v>
      </c>
      <c r="D19" s="49"/>
      <c r="F19" s="5"/>
      <c r="G19" s="36"/>
      <c r="H19" s="42"/>
    </row>
    <row r="20" spans="1:8" ht="12.75">
      <c r="A20" s="7" t="s">
        <v>31</v>
      </c>
      <c r="B20" s="56" t="e">
        <f>B19*Prod.vità_fis.1_un.di_capitale</f>
        <v>#DIV/0!</v>
      </c>
      <c r="D20" s="57"/>
      <c r="F20" s="5"/>
      <c r="G20" s="36"/>
      <c r="H20" s="42"/>
    </row>
    <row r="21" spans="1:8" ht="12.75">
      <c r="A21" s="7" t="s">
        <v>32</v>
      </c>
      <c r="B21" s="50" t="e">
        <f>MIN(B20,B14:D14)</f>
        <v>#DIV/0!</v>
      </c>
      <c r="C21" s="49"/>
      <c r="D21" s="58"/>
      <c r="F21" s="5"/>
      <c r="G21" s="36"/>
      <c r="H21" s="42"/>
    </row>
    <row r="22" spans="1:8" ht="12.75">
      <c r="A22" s="7" t="s">
        <v>33</v>
      </c>
      <c r="B22" s="50" t="e">
        <f>B21/B20*B19</f>
        <v>#DIV/0!</v>
      </c>
      <c r="D22" s="59"/>
      <c r="F22" s="5"/>
      <c r="G22" s="36"/>
      <c r="H22" s="42"/>
    </row>
    <row r="23" spans="2:8" ht="12.75">
      <c r="B23" s="60"/>
      <c r="E23" s="42"/>
      <c r="F23" s="5"/>
      <c r="G23" s="36"/>
      <c r="H23" s="42"/>
    </row>
    <row r="24" spans="1:8" ht="12.75">
      <c r="A24" s="42"/>
      <c r="B24" s="42"/>
      <c r="C24" s="42"/>
      <c r="D24" s="42"/>
      <c r="E24" s="42"/>
      <c r="F24" s="5"/>
      <c r="G24" s="36"/>
      <c r="H24" s="42"/>
    </row>
    <row r="25" spans="1:8" ht="12.75">
      <c r="A25" s="8" t="s">
        <v>34</v>
      </c>
      <c r="B25" s="36" t="e">
        <f>Produzione_effettiva*prezzo_di_vendita</f>
        <v>#DIV/0!</v>
      </c>
      <c r="C25" s="42"/>
      <c r="D25" s="42"/>
      <c r="E25" s="42"/>
      <c r="F25" s="5"/>
      <c r="G25" s="36"/>
      <c r="H25" s="42"/>
    </row>
    <row r="26" spans="1:7" ht="12.75">
      <c r="A26" s="8" t="s">
        <v>35</v>
      </c>
      <c r="B26" s="36"/>
      <c r="C26" s="42" t="s">
        <v>36</v>
      </c>
      <c r="D26" s="42"/>
      <c r="E26" s="42"/>
      <c r="F26" s="42"/>
      <c r="G26" s="36"/>
    </row>
    <row r="27" spans="1:4" ht="12.75" customHeight="1">
      <c r="A27" s="8" t="s">
        <v>25</v>
      </c>
      <c r="B27" s="36">
        <f>SUM(B12:D12)</f>
        <v>0</v>
      </c>
      <c r="C27" s="42"/>
      <c r="D27" s="42"/>
    </row>
    <row r="28" spans="1:4" ht="12.75">
      <c r="A28" s="8" t="s">
        <v>37</v>
      </c>
      <c r="B28" s="36"/>
      <c r="C28" s="42"/>
      <c r="D28" s="42"/>
    </row>
    <row r="29" spans="1:4" ht="12.75">
      <c r="A29" s="8" t="s">
        <v>38</v>
      </c>
      <c r="B29" s="36">
        <f>D4*tasso_d_interesse+IF(D4&gt;D5,(D4-D5)*tasso_d_interesse/2,0)</f>
        <v>0</v>
      </c>
      <c r="C29" s="42"/>
      <c r="D29" s="42"/>
    </row>
    <row r="30" spans="1:4" ht="12.75">
      <c r="A30" s="8" t="s">
        <v>39</v>
      </c>
      <c r="B30" s="36">
        <f>O3</f>
        <v>0</v>
      </c>
      <c r="C30" s="42"/>
      <c r="D30" s="42"/>
    </row>
    <row r="31" spans="1:4" ht="12.75">
      <c r="A31" s="8" t="s">
        <v>40</v>
      </c>
      <c r="B31" s="61">
        <f>SUM(B26:B30)</f>
        <v>0</v>
      </c>
      <c r="C31" s="42"/>
      <c r="D31" s="42"/>
    </row>
    <row r="32" spans="1:4" ht="12.75">
      <c r="A32" s="8" t="s">
        <v>41</v>
      </c>
      <c r="B32" s="61" t="e">
        <f>B25-B31</f>
        <v>#DIV/0!</v>
      </c>
      <c r="C32" s="42"/>
      <c r="D32" s="42"/>
    </row>
  </sheetData>
  <mergeCells count="8">
    <mergeCell ref="P1:P2"/>
    <mergeCell ref="F5:G5"/>
    <mergeCell ref="H1:H2"/>
    <mergeCell ref="G1:G2"/>
    <mergeCell ref="L1:L2"/>
    <mergeCell ref="N1:N2"/>
    <mergeCell ref="M1:M2"/>
    <mergeCell ref="H5:P7"/>
  </mergeCells>
  <printOptions gridLines="1"/>
  <pageMargins left="0.13" right="0.17" top="1" bottom="1" header="0.5" footer="0.5"/>
  <pageSetup horizontalDpi="240" verticalDpi="240" orientation="landscape" paperSize="40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Antani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Borgia</dc:creator>
  <cp:keywords/>
  <dc:description/>
  <cp:lastModifiedBy>sandro</cp:lastModifiedBy>
  <dcterms:created xsi:type="dcterms:W3CDTF">1999-12-15T09:22:37Z</dcterms:created>
  <dcterms:modified xsi:type="dcterms:W3CDTF">2005-02-23T11:19:26Z</dcterms:modified>
  <cp:category/>
  <cp:version/>
  <cp:contentType/>
  <cp:contentStatus/>
</cp:coreProperties>
</file>